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üfungstrainer\Wirtschaftsfachwirt\Unterricht\Rechnungswesen\Zusatzaufgaben\16 Zuschlagssätze mit großem BAB mit und ohne BAB II\Aufgabe 1\"/>
    </mc:Choice>
  </mc:AlternateContent>
  <xr:revisionPtr revIDLastSave="0" documentId="13_ncr:1_{67CE1EEA-58DD-4779-A86C-3FB09E6A11C1}" xr6:coauthVersionLast="47" xr6:coauthVersionMax="47" xr10:uidLastSave="{00000000-0000-0000-0000-000000000000}"/>
  <bookViews>
    <workbookView xWindow="-28920" yWindow="-1845" windowWidth="29040" windowHeight="17520" xr2:uid="{0927A188-8A18-4ABD-B427-F5B3B6E1022C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 l="1"/>
  <c r="M14" i="1"/>
  <c r="M12" i="1"/>
  <c r="M11" i="1"/>
  <c r="M8" i="1"/>
  <c r="M5" i="1"/>
  <c r="F15" i="1"/>
  <c r="E15" i="1"/>
  <c r="C15" i="1"/>
  <c r="G13" i="1"/>
  <c r="G15" i="1" s="1"/>
  <c r="H13" i="1"/>
  <c r="F13" i="1"/>
  <c r="E13" i="1"/>
  <c r="C13" i="1"/>
  <c r="B10" i="1"/>
  <c r="C10" i="1"/>
  <c r="D10" i="1"/>
  <c r="E10" i="1"/>
  <c r="F10" i="1"/>
  <c r="G10" i="1"/>
  <c r="H10" i="1"/>
</calcChain>
</file>

<file path=xl/sharedStrings.xml><?xml version="1.0" encoding="utf-8"?>
<sst xmlns="http://schemas.openxmlformats.org/spreadsheetml/2006/main" count="41" uniqueCount="36">
  <si>
    <t>BAB</t>
  </si>
  <si>
    <t>Kalkulationsschema</t>
  </si>
  <si>
    <t>Kostenart</t>
  </si>
  <si>
    <t>Material</t>
  </si>
  <si>
    <t>Arbeitsvorbereitung</t>
  </si>
  <si>
    <t>Fertigung I</t>
  </si>
  <si>
    <t>Fertigung II</t>
  </si>
  <si>
    <t>Verwaltung</t>
  </si>
  <si>
    <t>Vertrieb</t>
  </si>
  <si>
    <t>kalk. Abschreibungen</t>
  </si>
  <si>
    <t>Fertigungsmaterial</t>
  </si>
  <si>
    <t>Energie</t>
  </si>
  <si>
    <t>+</t>
  </si>
  <si>
    <t>Materialgemeinkosten</t>
  </si>
  <si>
    <t>Miete</t>
  </si>
  <si>
    <t>=</t>
  </si>
  <si>
    <t xml:space="preserve">Materialkosten </t>
  </si>
  <si>
    <t>Gehälter</t>
  </si>
  <si>
    <t>Fertigungslöhne I</t>
  </si>
  <si>
    <t>kalk. Unternehmerlohn</t>
  </si>
  <si>
    <t>Fertigungsgemeinkosten I</t>
  </si>
  <si>
    <t>kalk. Zinsen</t>
  </si>
  <si>
    <t>Fertigungskosten I</t>
  </si>
  <si>
    <t>Gemeinkostenmaterial</t>
  </si>
  <si>
    <t>Fertigungslöhne II</t>
  </si>
  <si>
    <t>Summe Gemeinkosten</t>
  </si>
  <si>
    <t>Fertigungsgemeinkosten II</t>
  </si>
  <si>
    <t>Fertigungskosten II</t>
  </si>
  <si>
    <t>Umlage Arbeitsvorbereitung</t>
  </si>
  <si>
    <t>Herstellkosten der Erzeugung</t>
  </si>
  <si>
    <t>Herstellkosten des Umsatzes</t>
  </si>
  <si>
    <t>Zuschlagsbasis</t>
  </si>
  <si>
    <t>Gemeinkostenzuschlagssätze</t>
  </si>
  <si>
    <t>Kantine</t>
  </si>
  <si>
    <t>Bestandsveränderungen</t>
  </si>
  <si>
    <t>Umlage Kantine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</si>
</sst>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\ &quot;€&quot;"/>
    <numFmt numFmtId="165" formatCode="#,##0.00\ &quot;€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4" fontId="0" fillId="0" borderId="1" xfId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0" borderId="0" xfId="0" quotePrefix="1" applyAlignment="1">
      <alignment horizontal="right" vertical="center"/>
    </xf>
    <xf numFmtId="44" fontId="0" fillId="0" borderId="0" xfId="0" applyNumberFormat="1"/>
    <xf numFmtId="44" fontId="0" fillId="0" borderId="1" xfId="0" applyNumberFormat="1" applyBorder="1" applyAlignment="1">
      <alignment vertical="center"/>
    </xf>
    <xf numFmtId="0" fontId="0" fillId="0" borderId="0" xfId="0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44" fontId="3" fillId="0" borderId="1" xfId="1" applyFont="1" applyFill="1" applyBorder="1" applyAlignment="1">
      <alignment vertical="center" wrapText="1"/>
    </xf>
    <xf numFmtId="44" fontId="0" fillId="0" borderId="1" xfId="1" applyFont="1" applyFill="1" applyBorder="1" applyAlignment="1">
      <alignment horizontal="center" vertical="center"/>
    </xf>
    <xf numFmtId="0" fontId="0" fillId="0" borderId="1" xfId="0" applyBorder="1"/>
    <xf numFmtId="44" fontId="4" fillId="0" borderId="1" xfId="0" applyNumberFormat="1" applyFont="1" applyBorder="1"/>
    <xf numFmtId="0" fontId="3" fillId="0" borderId="1" xfId="0" applyFont="1" applyBorder="1"/>
    <xf numFmtId="165" fontId="0" fillId="0" borderId="1" xfId="0" applyNumberForma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4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44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44" fontId="5" fillId="0" borderId="1" xfId="1" applyFont="1" applyFill="1" applyBorder="1" applyAlignment="1">
      <alignment horizontal="center" vertical="center"/>
    </xf>
    <xf numFmtId="0" fontId="5" fillId="0" borderId="1" xfId="0" applyFont="1" applyBorder="1"/>
    <xf numFmtId="44" fontId="5" fillId="0" borderId="1" xfId="1" applyFont="1" applyFill="1" applyBorder="1"/>
    <xf numFmtId="44" fontId="5" fillId="0" borderId="1" xfId="0" applyNumberFormat="1" applyFont="1" applyBorder="1"/>
    <xf numFmtId="44" fontId="5" fillId="0" borderId="1" xfId="1" applyFont="1" applyFill="1" applyBorder="1" applyAlignment="1">
      <alignment vertical="center"/>
    </xf>
    <xf numFmtId="165" fontId="4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0" fontId="4" fillId="0" borderId="1" xfId="0" applyNumberFormat="1" applyFont="1" applyBorder="1" applyAlignment="1">
      <alignment horizontal="center"/>
    </xf>
    <xf numFmtId="165" fontId="2" fillId="0" borderId="1" xfId="0" applyNumberFormat="1" applyFont="1" applyBorder="1"/>
    <xf numFmtId="165" fontId="4" fillId="0" borderId="2" xfId="0" applyNumberFormat="1" applyFont="1" applyBorder="1" applyAlignment="1">
      <alignment horizontal="center"/>
    </xf>
    <xf numFmtId="165" fontId="4" fillId="0" borderId="3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360941</xdr:colOff>
      <xdr:row>10</xdr:row>
      <xdr:rowOff>92384</xdr:rowOff>
    </xdr:from>
    <xdr:to>
      <xdr:col>1</xdr:col>
      <xdr:colOff>815736</xdr:colOff>
      <xdr:row>10</xdr:row>
      <xdr:rowOff>244193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26374A9-3AB8-4264-BCD8-1BB4073C7C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8301" y="3460424"/>
          <a:ext cx="454795" cy="151809"/>
        </a:xfrm>
        <a:prstGeom prst="rect">
          <a:avLst/>
        </a:prstGeom>
      </xdr:spPr>
    </xdr:pic>
    <xdr:clientData/>
  </xdr:twoCellAnchor>
  <xdr:twoCellAnchor editAs="oneCell">
    <xdr:from>
      <xdr:col>3</xdr:col>
      <xdr:colOff>362203</xdr:colOff>
      <xdr:row>11</xdr:row>
      <xdr:rowOff>80041</xdr:rowOff>
    </xdr:from>
    <xdr:to>
      <xdr:col>3</xdr:col>
      <xdr:colOff>781631</xdr:colOff>
      <xdr:row>11</xdr:row>
      <xdr:rowOff>248995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A1ACF8F0-42D8-48FE-9B11-B3F6565AC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0763" y="3798601"/>
          <a:ext cx="419428" cy="1708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73294-9402-45C1-AA93-05397119228E}">
  <dimension ref="A1:M27"/>
  <sheetViews>
    <sheetView showGridLines="0" tabSelected="1" zoomScale="115" zoomScaleNormal="115" workbookViewId="0">
      <selection activeCell="C18" sqref="C18"/>
    </sheetView>
  </sheetViews>
  <sheetFormatPr baseColWidth="10" defaultRowHeight="14.4" x14ac:dyDescent="0.3"/>
  <cols>
    <col min="1" max="1" width="25.33203125" customWidth="1"/>
    <col min="2" max="2" width="13.109375" customWidth="1"/>
    <col min="3" max="3" width="15.77734375" customWidth="1"/>
    <col min="4" max="4" width="14" customWidth="1"/>
    <col min="5" max="7" width="13.88671875" customWidth="1"/>
    <col min="8" max="8" width="14.44140625" customWidth="1"/>
    <col min="9" max="9" width="4" customWidth="1"/>
    <col min="10" max="10" width="3.33203125" customWidth="1"/>
    <col min="12" max="12" width="19.33203125" customWidth="1"/>
    <col min="13" max="13" width="15.44140625" customWidth="1"/>
  </cols>
  <sheetData>
    <row r="1" spans="1:13" x14ac:dyDescent="0.3">
      <c r="A1" t="s">
        <v>0</v>
      </c>
      <c r="K1" t="s">
        <v>1</v>
      </c>
    </row>
    <row r="2" spans="1:13" ht="30" customHeight="1" x14ac:dyDescent="0.3">
      <c r="A2" s="1" t="s">
        <v>2</v>
      </c>
      <c r="B2" s="2" t="s">
        <v>33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spans="1:13" ht="28.05" customHeight="1" x14ac:dyDescent="0.3">
      <c r="A3" s="3" t="s">
        <v>9</v>
      </c>
      <c r="B3" s="4">
        <v>3200</v>
      </c>
      <c r="C3" s="4">
        <v>22000</v>
      </c>
      <c r="D3" s="4">
        <v>8000</v>
      </c>
      <c r="E3" s="4">
        <v>110000</v>
      </c>
      <c r="F3" s="4">
        <v>70000</v>
      </c>
      <c r="G3" s="4">
        <v>3400</v>
      </c>
      <c r="H3" s="4">
        <v>4400</v>
      </c>
      <c r="J3" s="5"/>
      <c r="K3" s="6" t="s">
        <v>10</v>
      </c>
      <c r="L3" s="7"/>
      <c r="M3" s="32">
        <v>80000</v>
      </c>
    </row>
    <row r="4" spans="1:13" ht="28.05" customHeight="1" x14ac:dyDescent="0.3">
      <c r="A4" s="3" t="s">
        <v>11</v>
      </c>
      <c r="B4" s="4">
        <v>2100</v>
      </c>
      <c r="C4" s="4">
        <v>600</v>
      </c>
      <c r="D4" s="4">
        <v>300</v>
      </c>
      <c r="E4" s="4">
        <v>21000</v>
      </c>
      <c r="F4" s="4">
        <v>16000</v>
      </c>
      <c r="G4" s="4">
        <v>350</v>
      </c>
      <c r="H4" s="4">
        <v>580</v>
      </c>
      <c r="J4" s="8" t="s">
        <v>12</v>
      </c>
      <c r="K4" s="6" t="s">
        <v>13</v>
      </c>
      <c r="L4" s="7"/>
      <c r="M4" s="32">
        <v>49600</v>
      </c>
    </row>
    <row r="5" spans="1:13" ht="28.05" customHeight="1" x14ac:dyDescent="0.3">
      <c r="A5" s="3" t="s">
        <v>14</v>
      </c>
      <c r="B5" s="4">
        <v>1800</v>
      </c>
      <c r="C5" s="4">
        <v>1800</v>
      </c>
      <c r="D5" s="4">
        <v>500</v>
      </c>
      <c r="E5" s="4">
        <v>7200</v>
      </c>
      <c r="F5" s="4">
        <v>9300</v>
      </c>
      <c r="G5" s="4">
        <v>2800</v>
      </c>
      <c r="H5" s="4">
        <v>5300</v>
      </c>
      <c r="I5" s="9"/>
      <c r="J5" s="8" t="s">
        <v>15</v>
      </c>
      <c r="K5" s="10" t="s">
        <v>16</v>
      </c>
      <c r="L5" s="7"/>
      <c r="M5" s="32">
        <f>SUM(M3:M4)</f>
        <v>129600</v>
      </c>
    </row>
    <row r="6" spans="1:13" ht="28.05" customHeight="1" x14ac:dyDescent="0.3">
      <c r="A6" s="3" t="s">
        <v>17</v>
      </c>
      <c r="B6" s="4">
        <v>12600</v>
      </c>
      <c r="C6" s="4">
        <v>20000</v>
      </c>
      <c r="D6" s="4">
        <v>12000</v>
      </c>
      <c r="E6" s="4">
        <v>24000</v>
      </c>
      <c r="F6" s="4">
        <v>8000</v>
      </c>
      <c r="G6" s="4">
        <v>27000</v>
      </c>
      <c r="H6" s="4">
        <v>15000</v>
      </c>
      <c r="I6" s="9"/>
      <c r="J6" s="11"/>
      <c r="K6" s="10" t="s">
        <v>18</v>
      </c>
      <c r="L6" s="7"/>
      <c r="M6" s="32">
        <v>120000</v>
      </c>
    </row>
    <row r="7" spans="1:13" ht="28.05" customHeight="1" x14ac:dyDescent="0.3">
      <c r="A7" s="3" t="s">
        <v>19</v>
      </c>
      <c r="B7" s="4">
        <v>200</v>
      </c>
      <c r="C7" s="4">
        <v>1300</v>
      </c>
      <c r="D7" s="4">
        <v>900</v>
      </c>
      <c r="E7" s="4">
        <v>1600</v>
      </c>
      <c r="F7" s="4">
        <v>700</v>
      </c>
      <c r="G7" s="4">
        <v>5800</v>
      </c>
      <c r="H7" s="4">
        <v>1400</v>
      </c>
      <c r="I7" s="9"/>
      <c r="J7" s="8" t="s">
        <v>12</v>
      </c>
      <c r="K7" s="10" t="s">
        <v>20</v>
      </c>
      <c r="L7" s="7"/>
      <c r="M7" s="32">
        <v>197860</v>
      </c>
    </row>
    <row r="8" spans="1:13" ht="28.05" customHeight="1" x14ac:dyDescent="0.3">
      <c r="A8" s="3" t="s">
        <v>21</v>
      </c>
      <c r="B8" s="4">
        <v>2200</v>
      </c>
      <c r="C8" s="4">
        <v>1400</v>
      </c>
      <c r="D8" s="4">
        <v>760</v>
      </c>
      <c r="E8" s="4">
        <v>4200</v>
      </c>
      <c r="F8" s="4">
        <v>5100</v>
      </c>
      <c r="G8" s="4">
        <v>550</v>
      </c>
      <c r="H8" s="4">
        <v>750</v>
      </c>
      <c r="I8" s="9"/>
      <c r="J8" s="8" t="s">
        <v>15</v>
      </c>
      <c r="K8" s="10" t="s">
        <v>22</v>
      </c>
      <c r="L8" s="7"/>
      <c r="M8" s="32">
        <f>SUM(M6:M7)</f>
        <v>317860</v>
      </c>
    </row>
    <row r="9" spans="1:13" ht="28.05" customHeight="1" x14ac:dyDescent="0.3">
      <c r="A9" s="3" t="s">
        <v>23</v>
      </c>
      <c r="B9" s="4">
        <v>0</v>
      </c>
      <c r="C9" s="4">
        <v>700</v>
      </c>
      <c r="D9" s="4">
        <v>200</v>
      </c>
      <c r="E9" s="4">
        <v>8500</v>
      </c>
      <c r="F9" s="4">
        <v>11600</v>
      </c>
      <c r="G9" s="4">
        <v>0</v>
      </c>
      <c r="H9" s="4">
        <v>100</v>
      </c>
      <c r="I9" s="9"/>
      <c r="J9" s="11"/>
      <c r="K9" s="10" t="s">
        <v>24</v>
      </c>
      <c r="L9" s="7"/>
      <c r="M9" s="32">
        <v>40000</v>
      </c>
    </row>
    <row r="10" spans="1:13" ht="28.05" customHeight="1" x14ac:dyDescent="0.3">
      <c r="A10" s="12" t="s">
        <v>25</v>
      </c>
      <c r="B10" s="13">
        <f t="shared" ref="B10:H10" si="0">SUM(B3:B9)</f>
        <v>22100</v>
      </c>
      <c r="C10" s="13">
        <f t="shared" si="0"/>
        <v>47800</v>
      </c>
      <c r="D10" s="13">
        <f t="shared" si="0"/>
        <v>22660</v>
      </c>
      <c r="E10" s="13">
        <f t="shared" si="0"/>
        <v>176500</v>
      </c>
      <c r="F10" s="13">
        <f t="shared" si="0"/>
        <v>120700</v>
      </c>
      <c r="G10" s="13">
        <f t="shared" si="0"/>
        <v>39900</v>
      </c>
      <c r="H10" s="13">
        <f t="shared" si="0"/>
        <v>27530</v>
      </c>
      <c r="J10" s="8" t="s">
        <v>12</v>
      </c>
      <c r="K10" s="10" t="s">
        <v>26</v>
      </c>
      <c r="L10" s="7"/>
      <c r="M10" s="32">
        <v>131500</v>
      </c>
    </row>
    <row r="11" spans="1:13" ht="28.05" customHeight="1" x14ac:dyDescent="0.3">
      <c r="A11" s="3" t="s">
        <v>35</v>
      </c>
      <c r="B11" s="14"/>
      <c r="C11" s="24">
        <v>1800</v>
      </c>
      <c r="D11" s="24">
        <v>500</v>
      </c>
      <c r="E11" s="24">
        <v>5000</v>
      </c>
      <c r="F11" s="24">
        <v>4000</v>
      </c>
      <c r="G11" s="24">
        <v>7000</v>
      </c>
      <c r="H11" s="24">
        <v>3800</v>
      </c>
      <c r="I11" s="9"/>
      <c r="J11" s="8" t="s">
        <v>15</v>
      </c>
      <c r="K11" s="10" t="s">
        <v>27</v>
      </c>
      <c r="L11" s="7"/>
      <c r="M11" s="32">
        <f>SUM(M9:M10)</f>
        <v>171500</v>
      </c>
    </row>
    <row r="12" spans="1:13" ht="28.05" customHeight="1" x14ac:dyDescent="0.3">
      <c r="A12" s="15" t="s">
        <v>28</v>
      </c>
      <c r="B12" s="15"/>
      <c r="C12" s="25"/>
      <c r="D12" s="25"/>
      <c r="E12" s="28">
        <v>16360</v>
      </c>
      <c r="F12" s="28">
        <v>6800</v>
      </c>
      <c r="G12" s="26"/>
      <c r="H12" s="27"/>
      <c r="J12" s="8"/>
      <c r="K12" s="10" t="s">
        <v>29</v>
      </c>
      <c r="L12" s="7"/>
      <c r="M12" s="32">
        <f>M8+M5+M11</f>
        <v>618960</v>
      </c>
    </row>
    <row r="13" spans="1:13" ht="28.05" customHeight="1" x14ac:dyDescent="0.3">
      <c r="A13" s="12" t="s">
        <v>25</v>
      </c>
      <c r="B13" s="15"/>
      <c r="C13" s="16">
        <f>SUM(C10:C12)</f>
        <v>49600</v>
      </c>
      <c r="D13" s="17"/>
      <c r="E13" s="16">
        <f>SUM(E10:E12)</f>
        <v>197860</v>
      </c>
      <c r="F13" s="16">
        <f>SUM(F10:F12)</f>
        <v>131500</v>
      </c>
      <c r="G13" s="16">
        <f>SUM(G10:G12)</f>
        <v>46900</v>
      </c>
      <c r="H13" s="16">
        <f>SUM(H10:H12)</f>
        <v>31330</v>
      </c>
      <c r="J13" s="8"/>
      <c r="K13" s="10" t="s">
        <v>34</v>
      </c>
      <c r="L13" s="7"/>
      <c r="M13" s="32">
        <v>7200</v>
      </c>
    </row>
    <row r="14" spans="1:13" ht="28.05" customHeight="1" x14ac:dyDescent="0.3">
      <c r="A14" s="15" t="s">
        <v>31</v>
      </c>
      <c r="B14" s="18"/>
      <c r="C14" s="29">
        <v>80000</v>
      </c>
      <c r="D14" s="30"/>
      <c r="E14" s="29">
        <v>120000</v>
      </c>
      <c r="F14" s="29">
        <v>40000</v>
      </c>
      <c r="G14" s="33">
        <v>626160</v>
      </c>
      <c r="H14" s="34"/>
      <c r="K14" s="10" t="s">
        <v>30</v>
      </c>
      <c r="L14" s="7"/>
      <c r="M14" s="32">
        <f>M12+M13</f>
        <v>626160</v>
      </c>
    </row>
    <row r="15" spans="1:13" ht="28.05" customHeight="1" x14ac:dyDescent="0.3">
      <c r="A15" s="15" t="s">
        <v>32</v>
      </c>
      <c r="B15" s="19"/>
      <c r="C15" s="31">
        <f>C13/C14</f>
        <v>0.62</v>
      </c>
      <c r="D15" s="31"/>
      <c r="E15" s="31">
        <f>E13/E14</f>
        <v>1.6488333333333334</v>
      </c>
      <c r="F15" s="31">
        <f>F13/F14</f>
        <v>3.2875000000000001</v>
      </c>
      <c r="G15" s="31">
        <f>G13/G14</f>
        <v>7.4900983774115248E-2</v>
      </c>
      <c r="H15" s="31">
        <f>H13/G14</f>
        <v>5.0035134789830078E-2</v>
      </c>
      <c r="J15" s="8"/>
      <c r="K15" s="20"/>
      <c r="L15" s="21"/>
    </row>
    <row r="16" spans="1:13" ht="19.95" customHeight="1" x14ac:dyDescent="0.3">
      <c r="E16" s="9"/>
      <c r="F16" s="9"/>
      <c r="G16" s="9"/>
      <c r="J16" s="8"/>
      <c r="K16" s="20"/>
      <c r="L16" s="21"/>
    </row>
    <row r="17" spans="1:12" ht="19.95" customHeight="1" x14ac:dyDescent="0.3">
      <c r="H17" s="9"/>
      <c r="J17" s="5"/>
      <c r="K17" s="35"/>
      <c r="L17" s="35"/>
    </row>
    <row r="18" spans="1:12" ht="19.95" customHeight="1" x14ac:dyDescent="0.3">
      <c r="A18" s="9"/>
      <c r="J18" s="5"/>
      <c r="K18" s="20"/>
      <c r="L18" s="21"/>
    </row>
    <row r="19" spans="1:12" ht="19.95" customHeight="1" x14ac:dyDescent="0.3">
      <c r="A19" s="9"/>
      <c r="J19" s="8"/>
      <c r="K19" s="20"/>
      <c r="L19" s="21"/>
    </row>
    <row r="20" spans="1:12" ht="19.95" customHeight="1" x14ac:dyDescent="0.3">
      <c r="J20" s="8"/>
      <c r="K20" s="22"/>
      <c r="L20" s="23"/>
    </row>
    <row r="21" spans="1:12" ht="19.95" customHeight="1" x14ac:dyDescent="0.3">
      <c r="H21" s="9"/>
    </row>
    <row r="23" spans="1:12" x14ac:dyDescent="0.3">
      <c r="L23" s="9"/>
    </row>
    <row r="27" spans="1:12" x14ac:dyDescent="0.3">
      <c r="D27" s="9"/>
    </row>
  </sheetData>
  <mergeCells count="2">
    <mergeCell ref="G14:H14"/>
    <mergeCell ref="K17:L17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Toni Ucker</dc:creator>
  <cp:lastModifiedBy>Toni Ucker</cp:lastModifiedBy>
  <dcterms:created xsi:type="dcterms:W3CDTF">2024-07-09T12:48:56Z</dcterms:created>
  <dcterms:modified xsi:type="dcterms:W3CDTF">2024-07-09T14:33:14Z</dcterms:modified>
</cp:coreProperties>
</file>